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19320" windowHeight="7740" tabRatio="550"/>
  </bookViews>
  <sheets>
    <sheet name="Summary" sheetId="1" r:id="rId1"/>
    <sheet name="Monthly Income" sheetId="3" r:id="rId2"/>
    <sheet name="Monthly Liabilities" sheetId="4" r:id="rId3"/>
    <sheet name="Personal Monthly Expenses " sheetId="5" r:id="rId4"/>
    <sheet name="Chart Data" sheetId="2" state="hidden" r:id="rId5"/>
  </sheets>
  <definedNames>
    <definedName name="BudgetTitle">Summary!$B$5</definedName>
    <definedName name="ColumnTitleRegion1..C4.1">Summary!$C$7</definedName>
    <definedName name="ColumnTitleRegion2..C6.1">Summary!$C$9</definedName>
    <definedName name="ColumnTitleRegion3..C8.1">Summary!$C$11</definedName>
    <definedName name="ColumnTitleRegion4..C10.1">Summary!$C$13</definedName>
    <definedName name="Percentage_of_Income_Spent">'Chart Data'!$B$5</definedName>
    <definedName name="_xlnm.Print_Titles" localSheetId="1">'Monthly Income'!$5:$6</definedName>
    <definedName name="_xlnm.Print_Titles" localSheetId="2">'Monthly Liabilities'!$5:$6</definedName>
    <definedName name="_xlnm.Print_Titles" localSheetId="3">'Personal Monthly Expenses '!$5:$6</definedName>
    <definedName name="Title2">MonthlyIncome[[#Headers],[ITEM]]</definedName>
    <definedName name="Title3">MonthlyExpenses[[#Headers],[ITEM]]</definedName>
    <definedName name="Title4">Per_Exp[[#Headers],[ITEM]]</definedName>
    <definedName name="TotalMonthlyExpenses">Summary!$C$10</definedName>
    <definedName name="TotalMonthlyIncome">Summary!$C$8</definedName>
    <definedName name="TotalMonthlySavings">Summary!$C$12</definedName>
    <definedName name="TotalPerExp">Summary!$C$12</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8" i="1" l="1"/>
  <c r="C12" i="1" l="1"/>
  <c r="B4" i="5" l="1"/>
  <c r="B4" i="4"/>
  <c r="B4" i="3"/>
  <c r="C10" i="1"/>
  <c r="V5" i="2" l="1"/>
  <c r="V6" i="2" s="1"/>
  <c r="U5" i="2"/>
  <c r="U6" i="2" s="1"/>
  <c r="C14" i="1"/>
  <c r="B5" i="2"/>
  <c r="S5" i="2" s="1"/>
  <c r="S6" i="2" s="1"/>
  <c r="B6" i="2"/>
  <c r="B4" i="2" l="1"/>
</calcChain>
</file>

<file path=xl/sharedStrings.xml><?xml version="1.0" encoding="utf-8"?>
<sst xmlns="http://schemas.openxmlformats.org/spreadsheetml/2006/main" count="56" uniqueCount="44">
  <si>
    <t>Summary</t>
  </si>
  <si>
    <t>TOTAL MONTHLY INCOME</t>
  </si>
  <si>
    <t>CASH BALANCE</t>
  </si>
  <si>
    <t>Monthly Income</t>
  </si>
  <si>
    <t>ITEM</t>
  </si>
  <si>
    <t>AMOUNT</t>
  </si>
  <si>
    <t>DUE DATE</t>
  </si>
  <si>
    <t>Income Source 1</t>
  </si>
  <si>
    <t>Income Source 2</t>
  </si>
  <si>
    <t>Other</t>
  </si>
  <si>
    <t>Percentage of Income Spent</t>
  </si>
  <si>
    <t>Personal Budget</t>
  </si>
  <si>
    <t>CHART DATA</t>
  </si>
  <si>
    <t>Date</t>
  </si>
  <si>
    <t>*Note: The Monthly Expenses names can be changed as per Customer Needs and customised expenses.</t>
  </si>
  <si>
    <t>*Note: Additional Income sources can be left blank if they do not apply.</t>
  </si>
  <si>
    <t>*Note: The values on this sheet are auto calculated, Kindly use the other sheets (Income / Expenses / Savings) to enter your Budget Planning data.</t>
  </si>
  <si>
    <t>Credit Card 1</t>
  </si>
  <si>
    <t>Credit Card 2</t>
  </si>
  <si>
    <t>Credit Card 3</t>
  </si>
  <si>
    <t>Credit Card 4</t>
  </si>
  <si>
    <t>Others</t>
  </si>
  <si>
    <t>Car Finance</t>
  </si>
  <si>
    <t>Personal Finance</t>
  </si>
  <si>
    <t>Home Finance</t>
  </si>
  <si>
    <t xml:space="preserve">House Rent </t>
  </si>
  <si>
    <t xml:space="preserve">Food </t>
  </si>
  <si>
    <t xml:space="preserve">To be calculated on monthly basis </t>
  </si>
  <si>
    <t>Utility Payment</t>
  </si>
  <si>
    <t>Cash balance represents the remaining funds from your monthly income after covering essential expenses, personal spending, and financial commitments. It also indicates the amount available for savings and discretionary use, serving as a key measure of financial stability and flexibility. A common guideline suggests allocating 50% of income to necessities, 30% to personal wants, and 20% to savings or debt repayment. However, this distribution may be adjusted based on individual financial priorities and circumstances.</t>
  </si>
  <si>
    <t>This Self-Help Budgeting tool serves as a general guideline and may not be suitable for everyone, as financial situations vary from one individual to another. Clients are encouraged to use the tool at their discretion and assume full responsibility for their financial decisions.</t>
  </si>
  <si>
    <t>Travel Expenses</t>
  </si>
  <si>
    <t xml:space="preserve">School Fees </t>
  </si>
  <si>
    <t xml:space="preserve">Family Expense </t>
  </si>
  <si>
    <t>Monthly Liabilities</t>
  </si>
  <si>
    <t xml:space="preserve">Personal Monthly Expenses </t>
  </si>
  <si>
    <t>TOTAL MONTHLY LIABILITIES</t>
  </si>
  <si>
    <t>TOTAL PERSONAL EXPENSES</t>
  </si>
  <si>
    <t>Total Liabilities and expenses should NOT exceed 100% of income</t>
  </si>
  <si>
    <t>Total Liabilities should NOT exceed 50% of income</t>
  </si>
  <si>
    <t>UAE Pensioner</t>
  </si>
  <si>
    <r>
      <t xml:space="preserve">Total Liabilities for Pensioners should </t>
    </r>
    <r>
      <rPr>
        <b/>
        <sz val="11"/>
        <color theme="0"/>
        <rFont val="Century Gothic"/>
        <family val="2"/>
        <scheme val="minor"/>
      </rPr>
      <t>NOT</t>
    </r>
    <r>
      <rPr>
        <sz val="11"/>
        <color theme="0"/>
        <rFont val="Century Gothic"/>
        <family val="2"/>
        <scheme val="minor"/>
      </rPr>
      <t xml:space="preserve"> exceed </t>
    </r>
    <r>
      <rPr>
        <b/>
        <sz val="11"/>
        <color theme="0"/>
        <rFont val="Century Gothic"/>
        <family val="2"/>
        <scheme val="minor"/>
      </rPr>
      <t>30%</t>
    </r>
    <r>
      <rPr>
        <sz val="11"/>
        <color theme="0"/>
        <rFont val="Century Gothic"/>
        <family val="2"/>
        <scheme val="minor"/>
      </rPr>
      <t xml:space="preserve"> of income</t>
    </r>
  </si>
  <si>
    <t>Yes</t>
  </si>
  <si>
    <t>*Note: The Monthly Liability names can be changed as per Customer Needs and customised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</si>
</sst>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
    <numFmt numFmtId="165" formatCode="&quot;$&quot;#,##0.00"/>
    <numFmt numFmtId="166" formatCode="&quot;AED&quot;#,##0.00"/>
    <numFmt numFmtId="167" formatCode="0.00000000000000%"/>
    <numFmt numFmtId="168" formatCode="&quot;AED&quot;#,##0"/>
  </numFmts>
  <fonts count="23" x14ac:knownFonts="1">
    <font>
      <sz val="11"/>
      <color theme="3" tint="0.24994659260841701"/>
      <name val="Century Gothic"/>
      <family val="2"/>
      <scheme val="minor"/>
    </font>
    <font>
      <b/>
      <sz val="10"/>
      <color theme="3" tint="9.9948118533890809E-2"/>
      <name val="Tahoma"/>
      <family val="2"/>
      <scheme val="major"/>
    </font>
    <font>
      <sz val="24"/>
      <color theme="3" tint="0.24994659260841701"/>
      <name val="Century Gothic"/>
      <family val="2"/>
      <scheme val="minor"/>
    </font>
    <font>
      <sz val="20"/>
      <color theme="0"/>
      <name val="Tahoma"/>
      <family val="2"/>
      <scheme val="major"/>
    </font>
    <font>
      <sz val="13"/>
      <color theme="3" tint="0.24994659260841701"/>
      <name val="Tahoma"/>
      <family val="2"/>
      <scheme val="major"/>
    </font>
    <font>
      <sz val="10"/>
      <name val="Century Gothic"/>
      <family val="2"/>
      <scheme val="minor"/>
    </font>
    <font>
      <sz val="11"/>
      <color theme="4" tint="-0.24994659260841701"/>
      <name val="Tahoma"/>
      <family val="2"/>
      <scheme val="major"/>
    </font>
    <font>
      <sz val="10"/>
      <color theme="0"/>
      <name val="Century Gothic"/>
      <family val="2"/>
      <scheme val="minor"/>
    </font>
    <font>
      <sz val="11"/>
      <color theme="3" tint="0.24994659260841701"/>
      <name val="Century Gothic"/>
      <family val="2"/>
      <scheme val="minor"/>
    </font>
    <font>
      <sz val="11"/>
      <color theme="0"/>
      <name val="Century Gothic"/>
      <family val="2"/>
      <scheme val="minor"/>
    </font>
    <font>
      <b/>
      <sz val="11"/>
      <color theme="3" tint="0.24994659260841701"/>
      <name val="Century Gothic"/>
      <family val="2"/>
      <scheme val="minor"/>
    </font>
    <font>
      <sz val="20"/>
      <color theme="4" tint="-0.499984740745262"/>
      <name val="Tahoma"/>
      <family val="2"/>
      <scheme val="major"/>
    </font>
    <font>
      <b/>
      <sz val="11"/>
      <color rgb="FFFF0000"/>
      <name val="Century Gothic"/>
      <family val="2"/>
      <scheme val="minor"/>
    </font>
    <font>
      <b/>
      <sz val="24"/>
      <color theme="3" tint="0.24994659260841701"/>
      <name val="Century Gothic"/>
      <family val="2"/>
      <scheme val="minor"/>
    </font>
    <font>
      <b/>
      <sz val="11"/>
      <color theme="4" tint="-0.24994659260841701"/>
      <name val="Tahoma"/>
      <family val="2"/>
      <scheme val="major"/>
    </font>
    <font>
      <sz val="24"/>
      <color theme="4" tint="-0.499984740745262"/>
      <name val="Century Gothic"/>
      <family val="2"/>
      <scheme val="minor"/>
    </font>
    <font>
      <sz val="24"/>
      <color theme="9" tint="-0.249977111117893"/>
      <name val="Century Gothic"/>
      <family val="2"/>
      <scheme val="minor"/>
    </font>
    <font>
      <sz val="11"/>
      <color theme="3" tint="0.24994659260841701"/>
      <name val="Century Gothic"/>
      <family val="2"/>
      <scheme val="minor"/>
    </font>
    <font>
      <sz val="24"/>
      <color rgb="FF00B050"/>
      <name val="Century Gothic"/>
      <family val="2"/>
      <scheme val="minor"/>
    </font>
    <font>
      <b/>
      <sz val="9"/>
      <name val="Tahoma"/>
      <family val="2"/>
      <scheme val="major"/>
    </font>
    <font>
      <sz val="11"/>
      <name val="Century Gothic"/>
      <family val="2"/>
      <scheme val="minor"/>
    </font>
    <font>
      <b/>
      <sz val="11"/>
      <color theme="0"/>
      <name val="Century Gothic"/>
      <family val="2"/>
      <scheme val="minor"/>
    </font>
    <font>
      <sz val="16"/>
      <color theme="0"/>
      <name val="Century Gothic"/>
      <family val="2"/>
      <scheme val="minor"/>
    </font>
  </fonts>
  <fills count="6">
    <fill>
      <patternFill patternType="none"/>
    </fill>
    <fill>
      <patternFill patternType="gray125"/>
    </fill>
    <fill>
      <patternFill patternType="solid">
        <fgColor theme="3" tint="9.9948118533890809E-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2">
    <border>
      <left/>
      <right/>
      <top/>
      <bottom/>
      <diagonal/>
    </border>
    <border>
      <left/>
      <right/>
      <top/>
      <bottom style="thin">
        <color theme="2" tint="-0.24994659260841701"/>
      </bottom>
      <diagonal/>
    </border>
  </borders>
  <cellStyleXfs count="11">
    <xf numFmtId="0" fontId="0" fillId="0" borderId="0"/>
    <xf numFmtId="0" fontId="3" fillId="2" borderId="0" applyNumberFormat="0" applyProtection="0">
      <alignment horizontal="left" vertical="center"/>
    </xf>
    <xf numFmtId="0" fontId="4" fillId="0" borderId="0" applyNumberFormat="0" applyProtection="0">
      <alignment horizontal="left"/>
    </xf>
    <xf numFmtId="0" fontId="6" fillId="0" borderId="1" applyNumberFormat="0" applyAlignment="0" applyProtection="0"/>
    <xf numFmtId="164" fontId="2" fillId="0" borderId="0" applyAlignment="0" applyProtection="0"/>
    <xf numFmtId="0" fontId="1" fillId="0" borderId="0" applyNumberFormat="0" applyFill="0" applyBorder="0" applyAlignment="0" applyProtection="0"/>
    <xf numFmtId="164" fontId="2" fillId="0" borderId="0">
      <alignment horizontal="left" vertical="top"/>
    </xf>
    <xf numFmtId="165" fontId="8" fillId="0" borderId="0">
      <alignment horizontal="left" vertical="center"/>
    </xf>
    <xf numFmtId="0" fontId="8" fillId="0" borderId="0">
      <alignment horizontal="left" vertical="center" wrapText="1"/>
    </xf>
    <xf numFmtId="14" fontId="8" fillId="0" borderId="0">
      <alignment horizontal="left" vertical="center"/>
    </xf>
    <xf numFmtId="9" fontId="8" fillId="0" borderId="0" applyFont="0" applyFill="0" applyBorder="0" applyAlignment="0" applyProtection="0"/>
  </cellStyleXfs>
  <cellXfs count="58">
    <xf numFmtId="0" fontId="0" fillId="0" borderId="0" xfId="0"/>
    <xf numFmtId="0" fontId="0" fillId="0" borderId="0" xfId="0" applyAlignment="1">
      <alignment horizontal="left" vertical="center"/>
    </xf>
    <xf numFmtId="0" fontId="0" fillId="0" borderId="0" xfId="0" applyAlignment="1">
      <alignment horizontal="left"/>
    </xf>
    <xf numFmtId="0" fontId="4" fillId="0" borderId="0" xfId="2">
      <alignment horizontal="left"/>
    </xf>
    <xf numFmtId="0" fontId="6" fillId="0" borderId="1" xfId="3"/>
    <xf numFmtId="0" fontId="8" fillId="0" borderId="0" xfId="8">
      <alignment horizontal="left" vertical="center" wrapText="1"/>
    </xf>
    <xf numFmtId="14" fontId="8" fillId="0" borderId="0" xfId="9">
      <alignment horizontal="left" vertical="center"/>
    </xf>
    <xf numFmtId="0" fontId="0" fillId="0" borderId="0" xfId="8" applyFont="1">
      <alignment horizontal="left" vertical="center" wrapText="1"/>
    </xf>
    <xf numFmtId="166" fontId="8" fillId="0" borderId="0" xfId="7" applyNumberFormat="1">
      <alignment horizontal="left" vertical="center"/>
    </xf>
    <xf numFmtId="0" fontId="8" fillId="0" borderId="0" xfId="8" applyFill="1">
      <alignment horizontal="left" vertical="center" wrapText="1"/>
    </xf>
    <xf numFmtId="14" fontId="8" fillId="0" borderId="0" xfId="9" applyFill="1">
      <alignment horizontal="left" vertical="center"/>
    </xf>
    <xf numFmtId="166" fontId="8" fillId="0" borderId="0" xfId="7" applyNumberFormat="1" applyFill="1">
      <alignment horizontal="left" vertical="center"/>
    </xf>
    <xf numFmtId="0" fontId="10" fillId="0" borderId="0" xfId="0" applyFont="1" applyAlignment="1">
      <alignment horizontal="left" wrapText="1"/>
    </xf>
    <xf numFmtId="0" fontId="3" fillId="0" borderId="0" xfId="1" applyFill="1">
      <alignment horizontal="left" vertical="center"/>
    </xf>
    <xf numFmtId="0" fontId="11" fillId="0" borderId="0" xfId="1" applyFont="1" applyFill="1">
      <alignment horizontal="left" vertical="center"/>
    </xf>
    <xf numFmtId="0" fontId="10" fillId="0" borderId="0" xfId="0" applyFont="1" applyAlignment="1">
      <alignment vertical="center" wrapText="1"/>
    </xf>
    <xf numFmtId="0" fontId="12" fillId="3" borderId="0" xfId="0" applyFont="1" applyFill="1" applyAlignment="1">
      <alignment horizontal="left" vertical="center"/>
    </xf>
    <xf numFmtId="165" fontId="8" fillId="0" borderId="0" xfId="7" applyFill="1">
      <alignment horizontal="left" vertical="center"/>
    </xf>
    <xf numFmtId="0" fontId="17" fillId="0" borderId="0" xfId="8" applyFont="1" applyFill="1">
      <alignment horizontal="left" vertical="center" wrapText="1"/>
    </xf>
    <xf numFmtId="0" fontId="0" fillId="0" borderId="0" xfId="0" applyProtection="1">
      <protection locked="0"/>
    </xf>
    <xf numFmtId="0" fontId="20" fillId="0" borderId="0" xfId="0" applyFont="1" applyProtection="1">
      <protection locked="0"/>
    </xf>
    <xf numFmtId="9" fontId="5" fillId="0" borderId="0" xfId="0" applyNumberFormat="1" applyFont="1" applyAlignment="1" applyProtection="1">
      <alignment horizontal="left" vertical="center"/>
      <protection locked="0"/>
    </xf>
    <xf numFmtId="167" fontId="0" fillId="0" borderId="0" xfId="0" applyNumberFormat="1" applyProtection="1">
      <protection locked="0"/>
    </xf>
    <xf numFmtId="9" fontId="7" fillId="0" borderId="0" xfId="0" applyNumberFormat="1" applyFont="1" applyAlignment="1" applyProtection="1">
      <alignment horizontal="left" vertical="center"/>
      <protection hidden="1"/>
    </xf>
    <xf numFmtId="0" fontId="9" fillId="0" borderId="0" xfId="0" applyFont="1" applyProtection="1">
      <protection hidden="1"/>
    </xf>
    <xf numFmtId="9" fontId="9" fillId="0" borderId="0" xfId="10" applyFont="1" applyProtection="1">
      <protection hidden="1"/>
    </xf>
    <xf numFmtId="9" fontId="7" fillId="0" borderId="0" xfId="10" applyFont="1" applyAlignment="1" applyProtection="1">
      <alignment horizontal="left" vertical="center"/>
      <protection hidden="1"/>
    </xf>
    <xf numFmtId="0" fontId="3" fillId="0" borderId="0" xfId="1" applyFill="1" applyProtection="1">
      <alignment horizontal="left" vertical="center"/>
      <protection hidden="1"/>
    </xf>
    <xf numFmtId="0" fontId="11" fillId="0" borderId="0" xfId="1" applyFont="1" applyFill="1" applyProtection="1">
      <alignment horizontal="left" vertical="center"/>
      <protection hidden="1"/>
    </xf>
    <xf numFmtId="0" fontId="19" fillId="4" borderId="0" xfId="1" applyFont="1" applyFill="1" applyAlignment="1" applyProtection="1">
      <alignment horizontal="center" vertical="center" wrapText="1"/>
      <protection hidden="1"/>
    </xf>
    <xf numFmtId="0" fontId="0" fillId="0" borderId="0" xfId="0" applyProtection="1">
      <protection hidden="1"/>
    </xf>
    <xf numFmtId="0" fontId="4" fillId="0" borderId="0" xfId="2" applyProtection="1">
      <alignment horizontal="left"/>
      <protection hidden="1"/>
    </xf>
    <xf numFmtId="0" fontId="0" fillId="0" borderId="0" xfId="0" applyAlignment="1" applyProtection="1">
      <alignment horizontal="left" vertical="center"/>
      <protection hidden="1"/>
    </xf>
    <xf numFmtId="0" fontId="6" fillId="0" borderId="1" xfId="3" applyProtection="1">
      <protection hidden="1"/>
    </xf>
    <xf numFmtId="168" fontId="15" fillId="0" borderId="0" xfId="6" applyNumberFormat="1" applyFont="1" applyProtection="1">
      <alignment horizontal="left" vertical="top"/>
      <protection hidden="1"/>
    </xf>
    <xf numFmtId="164" fontId="2" fillId="0" borderId="0" xfId="6" applyProtection="1">
      <alignment horizontal="left" vertical="top"/>
      <protection hidden="1"/>
    </xf>
    <xf numFmtId="0" fontId="6" fillId="0" borderId="1" xfId="3" applyAlignment="1" applyProtection="1">
      <alignment horizontal="left"/>
      <protection hidden="1"/>
    </xf>
    <xf numFmtId="168" fontId="16" fillId="0" borderId="0" xfId="6" applyNumberFormat="1" applyFont="1" applyProtection="1">
      <alignment horizontal="left" vertical="top"/>
      <protection hidden="1"/>
    </xf>
    <xf numFmtId="9" fontId="0" fillId="0" borderId="0" xfId="10" applyFont="1" applyAlignment="1" applyProtection="1">
      <alignment horizontal="left" vertical="center"/>
      <protection hidden="1"/>
    </xf>
    <xf numFmtId="2" fontId="0" fillId="0" borderId="0" xfId="0" applyNumberFormat="1" applyAlignment="1" applyProtection="1">
      <alignment horizontal="left" vertical="center"/>
      <protection hidden="1"/>
    </xf>
    <xf numFmtId="168" fontId="18" fillId="0" borderId="0" xfId="6" applyNumberFormat="1" applyFont="1" applyProtection="1">
      <alignment horizontal="left" vertical="top"/>
      <protection hidden="1"/>
    </xf>
    <xf numFmtId="0" fontId="14" fillId="0" borderId="1" xfId="3" applyFont="1" applyAlignment="1" applyProtection="1">
      <alignment horizontal="left"/>
      <protection hidden="1"/>
    </xf>
    <xf numFmtId="168" fontId="13" fillId="0" borderId="0" xfId="6" applyNumberFormat="1" applyFont="1" applyProtection="1">
      <alignment horizontal="left" vertical="top"/>
      <protection hidden="1"/>
    </xf>
    <xf numFmtId="0" fontId="0" fillId="0" borderId="0" xfId="0" applyAlignment="1" applyProtection="1">
      <alignment horizontal="left"/>
      <protection hidden="1"/>
    </xf>
    <xf numFmtId="0" fontId="10" fillId="0" borderId="0" xfId="0" applyFont="1" applyAlignment="1" applyProtection="1">
      <alignment horizontal="left"/>
      <protection hidden="1"/>
    </xf>
    <xf numFmtId="0" fontId="10" fillId="0" borderId="0" xfId="0" applyFont="1" applyAlignment="1" applyProtection="1">
      <alignment horizontal="left" wrapText="1"/>
      <protection hidden="1"/>
    </xf>
    <xf numFmtId="0" fontId="0" fillId="0" borderId="0" xfId="0" applyAlignment="1" applyProtection="1">
      <alignment vertical="top" wrapText="1"/>
      <protection hidden="1"/>
    </xf>
    <xf numFmtId="0" fontId="0" fillId="0" borderId="0" xfId="0" applyAlignment="1" applyProtection="1">
      <alignment horizontal="left" vertical="top" wrapText="1"/>
      <protection hidden="1"/>
    </xf>
    <xf numFmtId="0" fontId="0" fillId="0" borderId="0" xfId="0" applyAlignment="1" applyProtection="1">
      <alignment wrapText="1"/>
      <protection hidden="1"/>
    </xf>
    <xf numFmtId="0" fontId="0" fillId="0" borderId="0" xfId="0" applyAlignment="1" applyProtection="1">
      <alignment horizontal="left" wrapText="1"/>
      <protection hidden="1"/>
    </xf>
    <xf numFmtId="0" fontId="19" fillId="5" borderId="0" xfId="1" applyFont="1" applyFill="1" applyAlignment="1" applyProtection="1">
      <alignment horizontal="center" vertical="center"/>
      <protection locked="0"/>
    </xf>
    <xf numFmtId="0" fontId="9" fillId="0" borderId="0" xfId="0" applyFont="1" applyFill="1" applyAlignment="1" applyProtection="1">
      <alignment horizontal="left" vertical="center"/>
      <protection hidden="1"/>
    </xf>
    <xf numFmtId="9" fontId="7" fillId="0" borderId="0" xfId="0" applyNumberFormat="1" applyFont="1" applyAlignment="1" applyProtection="1">
      <alignment horizontal="center" vertical="center"/>
      <protection hidden="1"/>
    </xf>
    <xf numFmtId="0" fontId="9" fillId="0" borderId="0" xfId="0" applyFont="1" applyAlignment="1" applyProtection="1">
      <alignment horizontal="center" vertical="center"/>
      <protection hidden="1"/>
    </xf>
    <xf numFmtId="0" fontId="0" fillId="0" borderId="0" xfId="0" applyFont="1" applyAlignment="1" applyProtection="1">
      <alignment horizontal="center" vertical="center" wrapText="1"/>
      <protection hidden="1"/>
    </xf>
    <xf numFmtId="0" fontId="22" fillId="0" borderId="0" xfId="0" applyFont="1" applyFill="1" applyAlignment="1" applyProtection="1">
      <alignment horizontal="center" vertical="center"/>
      <protection hidden="1"/>
    </xf>
    <xf numFmtId="0" fontId="10" fillId="0" borderId="0" xfId="0" applyFont="1" applyAlignment="1">
      <alignment horizontal="center" wrapText="1"/>
    </xf>
    <xf numFmtId="0" fontId="10" fillId="0" borderId="0" xfId="0" applyFont="1" applyAlignment="1">
      <alignment horizontal="center" vertical="center" wrapText="1"/>
    </xf>
  </cellXfs>
  <cellStyles count="11">
    <cellStyle name="Amount" xfId="7"/>
    <cellStyle name="Date" xfId="9"/>
    <cellStyle name="Heading 1" xfId="2" builtinId="16" customBuiltin="1"/>
    <cellStyle name="Heading 2" xfId="3" builtinId="17" customBuiltin="1"/>
    <cellStyle name="Heading 3" xfId="4" builtinId="18" customBuiltin="1"/>
    <cellStyle name="Heading 4" xfId="5" builtinId="19" customBuiltin="1"/>
    <cellStyle name="Item" xfId="8"/>
    <cellStyle name="Normal" xfId="0" builtinId="0" customBuiltin="1"/>
    <cellStyle name="Percent" xfId="10" builtinId="5"/>
    <cellStyle name="Title" xfId="1" builtinId="15" customBuiltin="1"/>
    <cellStyle name="Totals" xfId="6"/>
  </cellStyles>
  <dxfs count="10">
    <dxf>
      <font>
        <b val="0"/>
        <i val="0"/>
        <strike val="0"/>
        <condense val="0"/>
        <extend val="0"/>
        <outline val="0"/>
        <shadow val="0"/>
        <u val="none"/>
        <vertAlign val="baseline"/>
        <sz val="11"/>
        <color theme="3" tint="0.24994659260841701"/>
        <name val="Century Gothic"/>
        <scheme val="minor"/>
      </font>
    </dxf>
    <dxf>
      <numFmt numFmtId="166" formatCode="&quot;AED&quot;#,##0.00"/>
    </dxf>
    <dxf>
      <numFmt numFmtId="166" formatCode="&quot;AED&quot;#,##0.00"/>
    </dxf>
    <dxf>
      <font>
        <b/>
        <i val="0"/>
      </font>
      <fill>
        <patternFill>
          <bgColor rgb="FFFFC000"/>
        </patternFill>
      </fill>
    </dxf>
    <dxf>
      <font>
        <b/>
        <i val="0"/>
        <color rgb="FFFF0000"/>
      </font>
    </dxf>
    <dxf>
      <font>
        <b/>
        <i val="0"/>
        <color theme="0"/>
      </font>
      <fill>
        <patternFill>
          <bgColor rgb="FFFF0000"/>
        </patternFill>
      </fill>
    </dxf>
    <dxf>
      <font>
        <color theme="7"/>
      </font>
    </dxf>
    <dxf>
      <font>
        <b val="0"/>
        <i val="0"/>
        <color theme="3" tint="0.24994659260841701"/>
      </font>
      <fill>
        <patternFill patternType="none">
          <bgColor auto="1"/>
        </patternFill>
      </fill>
      <border>
        <top style="double">
          <color theme="3" tint="9.9948118533890809E-2"/>
        </top>
      </border>
    </dxf>
    <dxf>
      <font>
        <b val="0"/>
        <i val="0"/>
        <color theme="4" tint="-0.24994659260841701"/>
      </font>
      <fill>
        <patternFill patternType="none">
          <fgColor indexed="64"/>
          <bgColor auto="1"/>
        </patternFill>
      </fill>
      <border diagonalUp="0" diagonalDown="0">
        <left/>
        <right/>
        <top/>
        <bottom style="thin">
          <color theme="2" tint="-0.24994659260841701"/>
        </bottom>
        <vertical/>
        <horizontal/>
      </border>
    </dxf>
    <dxf>
      <font>
        <b val="0"/>
        <i val="0"/>
        <color theme="3" tint="0.24994659260841701"/>
      </font>
      <fill>
        <patternFill patternType="none">
          <bgColor auto="1"/>
        </patternFill>
      </fill>
      <border diagonalUp="0" diagonalDown="0">
        <left/>
        <right/>
        <top/>
        <bottom/>
        <vertical/>
        <horizontal style="thin">
          <color theme="2" tint="-0.24994659260841701"/>
        </horizontal>
      </border>
    </dxf>
  </dxfs>
  <tableStyles count="1" defaultTableStyle="Personal budget table" defaultPivotStyle="PivotStyleLight16">
    <tableStyle name="Personal budget table" pivot="0" count="3">
      <tableStyleElement type="wholeTable" dxfId="9"/>
      <tableStyleElement type="headerRow" dxfId="8"/>
      <tableStyleElement type="totalRow"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307067099883893E-2"/>
          <c:y val="0.14398344182519118"/>
          <c:w val="0.86846588414366432"/>
          <c:h val="0.72740194871280794"/>
        </c:manualLayout>
      </c:layout>
      <c:doughnutChart>
        <c:varyColors val="1"/>
        <c:ser>
          <c:idx val="0"/>
          <c:order val="0"/>
          <c:spPr>
            <a:solidFill>
              <a:schemeClr val="accent2"/>
            </a:solidFill>
          </c:spPr>
          <c:dPt>
            <c:idx val="0"/>
            <c:bubble3D val="0"/>
            <c:spPr>
              <a:solidFill>
                <a:schemeClr val="bg1">
                  <a:lumMod val="75000"/>
                </a:schemeClr>
              </a:solidFill>
              <a:ln>
                <a:noFill/>
              </a:ln>
              <a:effectLst/>
            </c:spPr>
            <c:extLst>
              <c:ext xmlns:c16="http://schemas.microsoft.com/office/drawing/2014/chart" uri="{C3380CC4-5D6E-409C-BE32-E72D297353CC}">
                <c16:uniqueId val="{00000001-DEA9-4669-9A55-9B918C2F1273}"/>
              </c:ext>
            </c:extLst>
          </c:dPt>
          <c:dPt>
            <c:idx val="1"/>
            <c:bubble3D val="0"/>
            <c:spPr>
              <a:solidFill>
                <a:schemeClr val="accent1">
                  <a:lumMod val="50000"/>
                </a:schemeClr>
              </a:solidFill>
              <a:ln>
                <a:noFill/>
              </a:ln>
              <a:effectLst/>
            </c:spPr>
            <c:extLst>
              <c:ext xmlns:c16="http://schemas.microsoft.com/office/drawing/2014/chart" uri="{C3380CC4-5D6E-409C-BE32-E72D297353CC}">
                <c16:uniqueId val="{00000003-DEA9-4669-9A55-9B918C2F1273}"/>
              </c:ext>
            </c:extLst>
          </c:dPt>
          <c:dLbls>
            <c:dLbl>
              <c:idx val="0"/>
              <c:delete val="1"/>
              <c:extLst>
                <c:ext xmlns:c15="http://schemas.microsoft.com/office/drawing/2012/chart" uri="{CE6537A1-D6FC-4f65-9D91-7224C49458BB}"/>
                <c:ext xmlns:c16="http://schemas.microsoft.com/office/drawing/2014/chart" uri="{C3380CC4-5D6E-409C-BE32-E72D297353CC}">
                  <c16:uniqueId val="{00000001-DEA9-4669-9A55-9B918C2F1273}"/>
                </c:ext>
              </c:extLst>
            </c:dLbl>
            <c:dLbl>
              <c:idx val="1"/>
              <c:layout>
                <c:manualLayout>
                  <c:x val="0.12416047065324262"/>
                  <c:y val="1.3786288447036166E-4"/>
                </c:manualLayout>
              </c:layout>
              <c:spPr>
                <a:noFill/>
                <a:ln>
                  <a:noFill/>
                </a:ln>
                <a:effectLst/>
              </c:spPr>
              <c:txPr>
                <a:bodyPr rot="0" spcFirstLastPara="1" vertOverflow="clip" horzOverflow="clip" vert="horz" wrap="none" lIns="38100" tIns="19050" rIns="38100" bIns="19050" anchor="ctr" anchorCtr="1">
                  <a:noAutofit/>
                </a:bodyPr>
                <a:lstStyle/>
                <a:p>
                  <a:pPr>
                    <a:defRPr sz="5300" b="0" i="0" u="none" strike="noStrike" kern="1200" baseline="0">
                      <a:solidFill>
                        <a:schemeClr val="tx2">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99457156090782772"/>
                      <c:h val="0.99986227240785974"/>
                    </c:manualLayout>
                  </c15:layout>
                </c:ext>
                <c:ext xmlns:c16="http://schemas.microsoft.com/office/drawing/2014/chart" uri="{C3380CC4-5D6E-409C-BE32-E72D297353CC}">
                  <c16:uniqueId val="{00000003-DEA9-4669-9A55-9B918C2F1273}"/>
                </c:ext>
              </c:extLst>
            </c:dLbl>
            <c:spPr>
              <a:noFill/>
              <a:ln>
                <a:noFill/>
              </a:ln>
              <a:effectLst/>
            </c:spPr>
            <c:txPr>
              <a:bodyPr rot="0" spcFirstLastPara="1" vertOverflow="clip" horzOverflow="clip" vert="horz" wrap="square" lIns="38100" tIns="19050" rIns="38100" bIns="19050" anchor="ctr" anchorCtr="1">
                <a:noAutofit/>
              </a:bodyPr>
              <a:lstStyle/>
              <a:p>
                <a:pPr>
                  <a:defRPr sz="5300" b="0" i="0" u="none" strike="noStrike" kern="1200" baseline="0">
                    <a:solidFill>
                      <a:schemeClr val="tx2">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ext>
            </c:extLst>
          </c:dLbls>
          <c:val>
            <c:numRef>
              <c:f>'Chart Data'!$B$4:$B$5</c:f>
              <c:numCache>
                <c:formatCode>0%</c:formatCode>
                <c:ptCount val="2"/>
                <c:pt idx="0">
                  <c:v>-0.17333333333333334</c:v>
                </c:pt>
                <c:pt idx="1">
                  <c:v>1.1733333333333333</c:v>
                </c:pt>
              </c:numCache>
            </c:numRef>
          </c:val>
          <c:extLst>
            <c:ext xmlns:c16="http://schemas.microsoft.com/office/drawing/2014/chart" uri="{C3380CC4-5D6E-409C-BE32-E72D297353CC}">
              <c16:uniqueId val="{00000004-2E22-4DD0-9B19-D5F075987E9B}"/>
            </c:ext>
          </c:extLst>
        </c:ser>
        <c:dLbls>
          <c:showLegendKey val="0"/>
          <c:showVal val="1"/>
          <c:showCatName val="0"/>
          <c:showSerName val="0"/>
          <c:showPercent val="0"/>
          <c:showBubbleSize val="0"/>
          <c:showLeaderLines val="0"/>
        </c:dLbls>
        <c:firstSliceAng val="0"/>
        <c:holeSize val="55"/>
        <c:extLst>
          <c:ext xmlns:c15="http://schemas.microsoft.com/office/drawing/2012/chart" uri="{02D57815-91ED-43cb-92C2-25804820EDAC}">
            <c15:filteredPieSeries>
              <c15:ser>
                <c:idx val="1"/>
                <c:order val="1"/>
                <c:tx>
                  <c:v>Expenses+Liabilities</c:v>
                </c:tx>
                <c:dPt>
                  <c:idx val="0"/>
                  <c:bubble3D val="0"/>
                  <c:spPr>
                    <a:solidFill>
                      <a:schemeClr val="accent1"/>
                    </a:solidFill>
                    <a:ln>
                      <a:noFill/>
                    </a:ln>
                    <a:effectLst/>
                  </c:spPr>
                  <c:extLst>
                    <c:ext xmlns:c16="http://schemas.microsoft.com/office/drawing/2014/chart" uri="{C3380CC4-5D6E-409C-BE32-E72D297353CC}">
                      <c16:uniqueId val="{00000005-DDAE-4DA5-A19E-630DC142303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val>
                  <c:numLit>
                    <c:formatCode>General</c:formatCode>
                    <c:ptCount val="1"/>
                    <c:pt idx="0">
                      <c:v>1</c:v>
                    </c:pt>
                  </c:numLit>
                </c:val>
                <c:extLst>
                  <c:ext xmlns:c16="http://schemas.microsoft.com/office/drawing/2014/chart" uri="{C3380CC4-5D6E-409C-BE32-E72D297353CC}">
                    <c16:uniqueId val="{00000005-2EC9-4679-AAB8-458DDB2E863A}"/>
                  </c:ext>
                </c:extLst>
              </c15:ser>
            </c15:filteredPieSeries>
          </c:ext>
        </c:extLst>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446836708965888E-2"/>
          <c:y val="4.1568180996783416E-2"/>
          <c:w val="0.67371022743361519"/>
          <c:h val="0.78521554440591468"/>
        </c:manualLayout>
      </c:layout>
      <c:barChart>
        <c:barDir val="col"/>
        <c:grouping val="clustered"/>
        <c:varyColors val="0"/>
        <c:ser>
          <c:idx val="0"/>
          <c:order val="0"/>
          <c:tx>
            <c:v>Income</c:v>
          </c:tx>
          <c:spPr>
            <a:solidFill>
              <a:schemeClr val="accent1">
                <a:lumMod val="50000"/>
              </a:schemeClr>
            </a:solidFill>
            <a:ln>
              <a:noFill/>
            </a:ln>
            <a:effectLst/>
          </c:spPr>
          <c:invertIfNegative val="0"/>
          <c:dLbls>
            <c:dLbl>
              <c:idx val="0"/>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27153313550939662"/>
                      <c:h val="9.8084466052506383E-2"/>
                    </c:manualLayout>
                  </c15:layout>
                </c:ext>
                <c:ext xmlns:c16="http://schemas.microsoft.com/office/drawing/2014/chart" uri="{C3380CC4-5D6E-409C-BE32-E72D297353CC}">
                  <c16:uniqueId val="{00000002-571A-4425-9D14-3CB45F5A49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Summary!$C$8</c:f>
              <c:numCache>
                <c:formatCode>"AED"#,##0</c:formatCode>
                <c:ptCount val="1"/>
                <c:pt idx="0">
                  <c:v>18750</c:v>
                </c:pt>
              </c:numCache>
            </c:numRef>
          </c:val>
          <c:extLst>
            <c:ext xmlns:c16="http://schemas.microsoft.com/office/drawing/2014/chart" uri="{C3380CC4-5D6E-409C-BE32-E72D297353CC}">
              <c16:uniqueId val="{00000000-32D9-4A8D-AD80-74C09DFD73FF}"/>
            </c:ext>
          </c:extLst>
        </c:ser>
        <c:ser>
          <c:idx val="1"/>
          <c:order val="1"/>
          <c:tx>
            <c:v>Liabilities</c:v>
          </c:tx>
          <c:spPr>
            <a:solidFill>
              <a:schemeClr val="accent6">
                <a:lumMod val="75000"/>
              </a:schemeClr>
            </a:solidFill>
            <a:ln>
              <a:noFill/>
            </a:ln>
            <a:effectLst/>
          </c:spPr>
          <c:invertIfNegative val="0"/>
          <c:dPt>
            <c:idx val="0"/>
            <c:invertIfNegative val="0"/>
            <c:bubble3D val="0"/>
            <c:spPr>
              <a:solidFill>
                <a:schemeClr val="accent6">
                  <a:lumMod val="75000"/>
                </a:schemeClr>
              </a:solidFill>
              <a:ln>
                <a:noFill/>
              </a:ln>
              <a:effectLst/>
            </c:spPr>
            <c:extLst>
              <c:ext xmlns:c16="http://schemas.microsoft.com/office/drawing/2014/chart" uri="{C3380CC4-5D6E-409C-BE32-E72D297353CC}">
                <c16:uniqueId val="{00000002-5EE4-43DA-8A6E-9087B1F74C7D}"/>
              </c:ext>
            </c:extLst>
          </c:dPt>
          <c:dLbls>
            <c:dLbl>
              <c:idx val="0"/>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24577645895153313"/>
                      <c:h val="0.11313964119487116"/>
                    </c:manualLayout>
                  </c15:layout>
                </c:ext>
                <c:ext xmlns:c16="http://schemas.microsoft.com/office/drawing/2014/chart" uri="{C3380CC4-5D6E-409C-BE32-E72D297353CC}">
                  <c16:uniqueId val="{00000002-5EE4-43DA-8A6E-9087B1F74C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Summary!$C$10</c:f>
              <c:numCache>
                <c:formatCode>"AED"#,##0</c:formatCode>
                <c:ptCount val="1"/>
                <c:pt idx="0">
                  <c:v>19000</c:v>
                </c:pt>
              </c:numCache>
            </c:numRef>
          </c:val>
          <c:extLst>
            <c:ext xmlns:c16="http://schemas.microsoft.com/office/drawing/2014/chart" uri="{C3380CC4-5D6E-409C-BE32-E72D297353CC}">
              <c16:uniqueId val="{00000001-32D9-4A8D-AD80-74C09DFD73FF}"/>
            </c:ext>
          </c:extLst>
        </c:ser>
        <c:ser>
          <c:idx val="2"/>
          <c:order val="2"/>
          <c:tx>
            <c:v>Expenses</c:v>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Summary!$C$12</c:f>
              <c:numCache>
                <c:formatCode>"AED"#,##0</c:formatCode>
                <c:ptCount val="1"/>
                <c:pt idx="0">
                  <c:v>3000</c:v>
                </c:pt>
              </c:numCache>
            </c:numRef>
          </c:val>
          <c:extLst>
            <c:ext xmlns:c16="http://schemas.microsoft.com/office/drawing/2014/chart" uri="{C3380CC4-5D6E-409C-BE32-E72D297353CC}">
              <c16:uniqueId val="{00000006-C32A-438D-AC7B-FF265D27AF03}"/>
            </c:ext>
          </c:extLst>
        </c:ser>
        <c:dLbls>
          <c:showLegendKey val="0"/>
          <c:showVal val="0"/>
          <c:showCatName val="0"/>
          <c:showSerName val="0"/>
          <c:showPercent val="0"/>
          <c:showBubbleSize val="0"/>
        </c:dLbls>
        <c:gapWidth val="100"/>
        <c:overlap val="-25"/>
        <c:axId val="274295816"/>
        <c:axId val="274296208"/>
      </c:barChart>
      <c:catAx>
        <c:axId val="274295816"/>
        <c:scaling>
          <c:orientation val="minMax"/>
        </c:scaling>
        <c:delete val="0"/>
        <c:axPos val="b"/>
        <c:numFmt formatCode="General" sourceLinked="1"/>
        <c:majorTickMark val="none"/>
        <c:minorTickMark val="none"/>
        <c:tickLblPos val="none"/>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4296208"/>
        <c:crosses val="autoZero"/>
        <c:auto val="1"/>
        <c:lblAlgn val="ctr"/>
        <c:lblOffset val="100"/>
        <c:noMultiLvlLbl val="0"/>
      </c:catAx>
      <c:valAx>
        <c:axId val="274296208"/>
        <c:scaling>
          <c:orientation val="minMax"/>
        </c:scaling>
        <c:delete val="1"/>
        <c:axPos val="l"/>
        <c:numFmt formatCode="&quot;AED&quot;#,##0" sourceLinked="1"/>
        <c:majorTickMark val="out"/>
        <c:minorTickMark val="none"/>
        <c:tickLblPos val="nextTo"/>
        <c:crossAx val="274295816"/>
        <c:crosses val="autoZero"/>
        <c:crossBetween val="between"/>
      </c:valAx>
      <c:spPr>
        <a:noFill/>
        <a:ln>
          <a:noFill/>
        </a:ln>
        <a:effectLst/>
      </c:spPr>
    </c:plotArea>
    <c:legend>
      <c:legendPos val="b"/>
      <c:layout>
        <c:manualLayout>
          <c:xMode val="edge"/>
          <c:yMode val="edge"/>
          <c:x val="8.1294916087014668E-2"/>
          <c:y val="0.83159341983206236"/>
          <c:w val="0.6301794839648438"/>
          <c:h val="7.257490332140663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2">
                  <a:lumMod val="75000"/>
                  <a:lumOff val="2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5</xdr:row>
      <xdr:rowOff>419099</xdr:rowOff>
    </xdr:from>
    <xdr:to>
      <xdr:col>2</xdr:col>
      <xdr:colOff>9525</xdr:colOff>
      <xdr:row>15</xdr:row>
      <xdr:rowOff>28575</xdr:rowOff>
    </xdr:to>
    <xdr:graphicFrame macro="">
      <xdr:nvGraphicFramePr>
        <xdr:cNvPr id="4" name="chtIncomePct" descr="Donut chart showing percentage of income spent">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110067</xdr:colOff>
      <xdr:row>6</xdr:row>
      <xdr:rowOff>143933</xdr:rowOff>
    </xdr:from>
    <xdr:to>
      <xdr:col>10</xdr:col>
      <xdr:colOff>482600</xdr:colOff>
      <xdr:row>14</xdr:row>
      <xdr:rowOff>179147</xdr:rowOff>
    </xdr:to>
    <xdr:graphicFrame macro="">
      <xdr:nvGraphicFramePr>
        <xdr:cNvPr id="2" name="chtIncomeExpenses" descr="Column bar chart comparing income and expenses">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59267</xdr:rowOff>
    </xdr:from>
    <xdr:to>
      <xdr:col>13</xdr:col>
      <xdr:colOff>21167</xdr:colOff>
      <xdr:row>3</xdr:row>
      <xdr:rowOff>90235</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59267"/>
          <a:ext cx="11315700" cy="1072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15</xdr:col>
      <xdr:colOff>376766</xdr:colOff>
      <xdr:row>3</xdr:row>
      <xdr:rowOff>21443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11292416" cy="10787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11</xdr:col>
      <xdr:colOff>443441</xdr:colOff>
      <xdr:row>3</xdr:row>
      <xdr:rowOff>21443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11292416" cy="10787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15</xdr:col>
      <xdr:colOff>376766</xdr:colOff>
      <xdr:row>3</xdr:row>
      <xdr:rowOff>21443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11292416" cy="1078718"/>
        </a:xfrm>
        <a:prstGeom prst="rect">
          <a:avLst/>
        </a:prstGeom>
      </xdr:spPr>
    </xdr:pic>
    <xdr:clientData/>
  </xdr:twoCellAnchor>
</xdr:wsDr>
</file>

<file path=xl/tables/table1.xml><?xml version="1.0" encoding="utf-8"?>
<table xmlns="http://schemas.openxmlformats.org/spreadsheetml/2006/main" id="4" name="MonthlyIncome" displayName="MonthlyIncome" ref="B6:C9" totalsRowShown="0" headerRowCellStyle="Heading 2">
  <autoFilter ref="B6:C9"/>
  <tableColumns count="2">
    <tableColumn id="1" name="ITEM" dataCellStyle="Item"/>
    <tableColumn id="2" name="AMOUNT" dataDxfId="2" dataCellStyle="Amount"/>
  </tableColumns>
  <tableStyleInfo name="Personal budget table" showFirstColumn="0" showLastColumn="0" showRowStripes="1" showColumnStripes="0"/>
  <extLst>
    <ext xmlns:x14="http://schemas.microsoft.com/office/spreadsheetml/2009/9/main" uri="{504A1905-F514-4f6f-8877-14C23A59335A}">
      <x14:table altTextSummary="Enter monthly income sources and amounts in this table"/>
    </ext>
  </extLst>
</table>
</file>

<file path=xl/tables/table2.xml><?xml version="1.0" encoding="utf-8"?>
<table xmlns="http://schemas.openxmlformats.org/spreadsheetml/2006/main" id="8" name="MonthlyExpenses" displayName="MonthlyExpenses" ref="B6:D20" totalsRowShown="0" headerRowCellStyle="Heading 2">
  <autoFilter ref="B6:D20"/>
  <tableColumns count="3">
    <tableColumn id="1" name="ITEM" dataCellStyle="Item"/>
    <tableColumn id="2" name="DUE DATE" dataCellStyle="Date"/>
    <tableColumn id="3" name="AMOUNT" dataDxfId="1" dataCellStyle="Amount"/>
  </tableColumns>
  <tableStyleInfo name="Personal budget table" showFirstColumn="0" showLastColumn="0" showRowStripes="1" showColumnStripes="0"/>
  <extLst>
    <ext xmlns:x14="http://schemas.microsoft.com/office/spreadsheetml/2009/9/main" uri="{504A1905-F514-4f6f-8877-14C23A59335A}">
      <x14:table altTextSummary="Enter monthly expense items, their due date and amounts in this table"/>
    </ext>
  </extLst>
</table>
</file>

<file path=xl/tables/table3.xml><?xml version="1.0" encoding="utf-8"?>
<table xmlns="http://schemas.openxmlformats.org/spreadsheetml/2006/main" id="12" name="Per_Exp" displayName="Per_Exp" ref="B6:C16" totalsRowShown="0" headerRowCellStyle="Heading 2">
  <autoFilter ref="B6:C16"/>
  <tableColumns count="2">
    <tableColumn id="1" name="ITEM" dataDxfId="0" dataCellStyle="Item"/>
    <tableColumn id="2" name="AMOUNT" dataCellStyle="Amount"/>
  </tableColumns>
  <tableStyleInfo name="Personal budget table" showFirstColumn="0" showLastColumn="0" showRowStripes="1" showColumnStripes="0"/>
  <extLst>
    <ext xmlns:x14="http://schemas.microsoft.com/office/spreadsheetml/2009/9/main" uri="{504A1905-F514-4f6f-8877-14C23A59335A}">
      <x14:table altTextSummary="Enter monthly saving amounts and dates in this table"/>
    </ext>
  </extLst>
</table>
</file>

<file path=xl/theme/theme1.xml><?xml version="1.0" encoding="utf-8"?>
<a:theme xmlns:a="http://schemas.openxmlformats.org/drawingml/2006/main" name="Personal budget2">
  <a:themeElements>
    <a:clrScheme name="Personal budget">
      <a:dk1>
        <a:sysClr val="windowText" lastClr="000000"/>
      </a:dk1>
      <a:lt1>
        <a:sysClr val="window" lastClr="FFFFFF"/>
      </a:lt1>
      <a:dk2>
        <a:srgbClr val="2A2A29"/>
      </a:dk2>
      <a:lt2>
        <a:srgbClr val="EEEEEB"/>
      </a:lt2>
      <a:accent1>
        <a:srgbClr val="0592FE"/>
      </a:accent1>
      <a:accent2>
        <a:srgbClr val="69BBFE"/>
      </a:accent2>
      <a:accent3>
        <a:srgbClr val="2EB470"/>
      </a:accent3>
      <a:accent4>
        <a:srgbClr val="F35754"/>
      </a:accent4>
      <a:accent5>
        <a:srgbClr val="B35297"/>
      </a:accent5>
      <a:accent6>
        <a:srgbClr val="FB911F"/>
      </a:accent6>
      <a:hlink>
        <a:srgbClr val="B35297"/>
      </a:hlink>
      <a:folHlink>
        <a:srgbClr val="0591FE"/>
      </a:folHlink>
    </a:clrScheme>
    <a:fontScheme name="Personal budget">
      <a:majorFont>
        <a:latin typeface="Tahoma"/>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249977111117893"/>
    <pageSetUpPr fitToPage="1"/>
  </sheetPr>
  <dimension ref="A5:N20"/>
  <sheetViews>
    <sheetView showGridLines="0" tabSelected="1" zoomScale="90" zoomScaleNormal="90" workbookViewId="0"/>
  </sheetViews>
  <sheetFormatPr defaultColWidth="9" defaultRowHeight="27.75" customHeight="1" x14ac:dyDescent="0.3"/>
  <cols>
    <col min="1" max="1" width="2.625" style="30" customWidth="1"/>
    <col min="2" max="2" width="40.625" style="43" customWidth="1"/>
    <col min="3" max="3" width="30.625" style="30" customWidth="1"/>
    <col min="4" max="4" width="0.875" style="30" hidden="1" customWidth="1"/>
    <col min="5" max="9" width="9" style="43"/>
    <col min="10" max="10" width="2.625" style="43" customWidth="1"/>
    <col min="11" max="13" width="9" style="43"/>
    <col min="14" max="14" width="13.125" style="43" bestFit="1" customWidth="1"/>
    <col min="15" max="15" width="10" style="43" bestFit="1" customWidth="1"/>
    <col min="16" max="16384" width="9" style="43"/>
  </cols>
  <sheetData>
    <row r="5" spans="1:14" s="27" customFormat="1" ht="40.5" customHeight="1" x14ac:dyDescent="0.3">
      <c r="B5" s="28" t="s">
        <v>11</v>
      </c>
      <c r="E5" s="29" t="s">
        <v>40</v>
      </c>
      <c r="F5" s="50" t="s">
        <v>42</v>
      </c>
      <c r="H5" s="51" t="s">
        <v>41</v>
      </c>
      <c r="I5" s="51"/>
      <c r="J5" s="51"/>
      <c r="K5" s="51"/>
      <c r="L5" s="51"/>
      <c r="M5" s="51"/>
      <c r="N5" s="51"/>
    </row>
    <row r="6" spans="1:14" s="32" customFormat="1" ht="33" customHeight="1" x14ac:dyDescent="0.3">
      <c r="A6" s="30"/>
      <c r="B6" s="31" t="s">
        <v>10</v>
      </c>
      <c r="C6" s="31" t="s">
        <v>0</v>
      </c>
      <c r="D6" s="31"/>
      <c r="H6" s="51" t="s">
        <v>39</v>
      </c>
      <c r="I6" s="51"/>
      <c r="J6" s="51"/>
      <c r="K6" s="51"/>
      <c r="L6" s="51"/>
      <c r="M6" s="51"/>
      <c r="N6" s="51"/>
    </row>
    <row r="7" spans="1:14" s="32" customFormat="1" ht="18.75" customHeight="1" x14ac:dyDescent="0.3">
      <c r="A7" s="30"/>
      <c r="B7" s="52"/>
      <c r="C7" s="33" t="s">
        <v>1</v>
      </c>
      <c r="D7" s="33"/>
      <c r="E7" s="53"/>
      <c r="F7" s="53"/>
      <c r="G7" s="53"/>
      <c r="H7" s="53"/>
      <c r="I7" s="53"/>
    </row>
    <row r="8" spans="1:14" s="32" customFormat="1" ht="46.5" customHeight="1" x14ac:dyDescent="0.3">
      <c r="A8" s="30"/>
      <c r="B8" s="52"/>
      <c r="C8" s="34">
        <f>SUM(MonthlyIncome[[#All],[AMOUNT]])</f>
        <v>18750</v>
      </c>
      <c r="D8" s="35"/>
      <c r="E8" s="53"/>
      <c r="F8" s="53"/>
      <c r="G8" s="53"/>
      <c r="H8" s="53"/>
      <c r="I8" s="53"/>
    </row>
    <row r="9" spans="1:14" s="32" customFormat="1" ht="18.75" customHeight="1" x14ac:dyDescent="0.3">
      <c r="A9" s="30"/>
      <c r="B9" s="52"/>
      <c r="C9" s="36" t="s">
        <v>36</v>
      </c>
      <c r="D9" s="36"/>
      <c r="E9" s="53"/>
      <c r="F9" s="53"/>
      <c r="G9" s="53"/>
      <c r="H9" s="53"/>
      <c r="I9" s="53"/>
    </row>
    <row r="10" spans="1:14" s="32" customFormat="1" ht="46.5" customHeight="1" x14ac:dyDescent="0.3">
      <c r="A10" s="30"/>
      <c r="B10" s="52"/>
      <c r="C10" s="37">
        <f>SUM(MonthlyExpenses[[#All],[AMOUNT]])</f>
        <v>19000</v>
      </c>
      <c r="D10" s="35"/>
      <c r="E10" s="53"/>
      <c r="F10" s="53"/>
      <c r="G10" s="53"/>
      <c r="H10" s="53"/>
      <c r="I10" s="53"/>
    </row>
    <row r="11" spans="1:14" s="32" customFormat="1" ht="18.75" customHeight="1" x14ac:dyDescent="0.3">
      <c r="A11" s="30"/>
      <c r="B11" s="52"/>
      <c r="C11" s="36" t="s">
        <v>37</v>
      </c>
      <c r="D11" s="36"/>
      <c r="E11" s="53"/>
      <c r="F11" s="53"/>
      <c r="G11" s="53"/>
      <c r="H11" s="53"/>
      <c r="I11" s="53"/>
      <c r="M11" s="38"/>
      <c r="N11" s="39"/>
    </row>
    <row r="12" spans="1:14" s="32" customFormat="1" ht="46.5" customHeight="1" x14ac:dyDescent="0.3">
      <c r="A12" s="30"/>
      <c r="B12" s="52"/>
      <c r="C12" s="40">
        <f>SUM(Per_Exp[[#All],[AMOUNT]])</f>
        <v>3000</v>
      </c>
      <c r="D12" s="35"/>
      <c r="E12" s="53"/>
      <c r="F12" s="53"/>
      <c r="G12" s="53"/>
      <c r="H12" s="53"/>
      <c r="I12" s="53"/>
      <c r="N12" s="38"/>
    </row>
    <row r="13" spans="1:14" s="32" customFormat="1" ht="18.75" customHeight="1" x14ac:dyDescent="0.3">
      <c r="A13" s="30"/>
      <c r="B13" s="52"/>
      <c r="C13" s="41" t="s">
        <v>2</v>
      </c>
      <c r="D13" s="36"/>
      <c r="E13" s="53"/>
      <c r="F13" s="53"/>
      <c r="G13" s="53"/>
      <c r="H13" s="53"/>
      <c r="I13" s="53"/>
    </row>
    <row r="14" spans="1:14" s="32" customFormat="1" ht="46.5" customHeight="1" x14ac:dyDescent="0.3">
      <c r="A14" s="30"/>
      <c r="B14" s="52"/>
      <c r="C14" s="42">
        <f>TotalMonthlyIncome-SUM(TotalMonthlyExpenses+TotalMonthlySavings)</f>
        <v>-3250</v>
      </c>
      <c r="D14" s="35"/>
      <c r="E14" s="53"/>
      <c r="F14" s="53"/>
      <c r="G14" s="53"/>
      <c r="H14" s="53"/>
      <c r="I14" s="53"/>
    </row>
    <row r="15" spans="1:14" ht="27.75" customHeight="1" x14ac:dyDescent="0.3">
      <c r="E15" s="53"/>
      <c r="F15" s="53"/>
      <c r="G15" s="53"/>
      <c r="H15" s="53"/>
      <c r="I15" s="53"/>
    </row>
    <row r="16" spans="1:14" ht="27.75" customHeight="1" x14ac:dyDescent="0.3">
      <c r="B16" s="44" t="s">
        <v>16</v>
      </c>
      <c r="C16" s="45"/>
    </row>
    <row r="17" spans="1:13" ht="27.75" customHeight="1" x14ac:dyDescent="0.3">
      <c r="A17" s="55" t="s">
        <v>38</v>
      </c>
      <c r="B17" s="55"/>
      <c r="C17" s="55"/>
      <c r="D17" s="55"/>
      <c r="E17" s="55"/>
      <c r="F17" s="55"/>
      <c r="G17" s="55"/>
    </row>
    <row r="18" spans="1:13" s="47" customFormat="1" ht="78" customHeight="1" x14ac:dyDescent="0.3">
      <c r="A18" s="46"/>
      <c r="B18" s="54" t="s">
        <v>29</v>
      </c>
      <c r="C18" s="54"/>
      <c r="D18" s="54"/>
      <c r="E18" s="54"/>
      <c r="F18" s="54"/>
      <c r="G18" s="54"/>
      <c r="H18" s="54"/>
      <c r="I18" s="54"/>
      <c r="J18" s="54"/>
      <c r="K18" s="54"/>
      <c r="L18" s="54"/>
      <c r="M18" s="54"/>
    </row>
    <row r="19" spans="1:13" ht="10.5" customHeight="1" x14ac:dyDescent="0.3"/>
    <row r="20" spans="1:13" s="49" customFormat="1" ht="51" customHeight="1" x14ac:dyDescent="0.3">
      <c r="A20" s="48"/>
      <c r="B20" s="54" t="s">
        <v>30</v>
      </c>
      <c r="C20" s="54"/>
      <c r="D20" s="54"/>
      <c r="E20" s="54"/>
      <c r="F20" s="54"/>
      <c r="G20" s="54"/>
      <c r="H20" s="54"/>
      <c r="I20" s="54"/>
      <c r="J20" s="54"/>
      <c r="K20" s="54"/>
      <c r="L20" s="54"/>
      <c r="M20" s="54"/>
    </row>
  </sheetData>
  <sheetProtection algorithmName="SHA-512" hashValue="WVM5k3o3sPG6DjiAO5JL/KT5Q7o7SnuAn+r+K21tT8xHCN22gr3MLSIf7mp3IzvKQgUErSzJ8LopnbRfSTrMOA==" saltValue="B8X7BmhsrZkIv51ZL/pEqA==" spinCount="100000" sheet="1" objects="1" scenarios="1"/>
  <mergeCells count="7">
    <mergeCell ref="H6:N6"/>
    <mergeCell ref="H5:N5"/>
    <mergeCell ref="B7:B14"/>
    <mergeCell ref="E7:I15"/>
    <mergeCell ref="B20:M20"/>
    <mergeCell ref="B18:M18"/>
    <mergeCell ref="A17:G17"/>
  </mergeCells>
  <dataValidations xWindow="45" yWindow="319" count="15">
    <dataValidation allowBlank="1" showInputMessage="1" showErrorMessage="1" prompt="Create a Personal budget in this workbook. Donut and column charts are automatically updated in this worksheet based on total monthly income and expenses" sqref="A5"/>
    <dataValidation allowBlank="1" showInputMessage="1" showErrorMessage="1" prompt="Total Monthly Income is automatically calculated in this cell " sqref="C8:D8"/>
    <dataValidation allowBlank="1" showInputMessage="1" showErrorMessage="1" prompt="Total Monthly Expenses are automatically calculated in this cell" sqref="C10:D10 C12"/>
    <dataValidation allowBlank="1" showInputMessage="1" showErrorMessage="1" prompt="Total Monthly Savings are automatically calculated in this cell" sqref="D12"/>
    <dataValidation allowBlank="1" showInputMessage="1" showErrorMessage="1" prompt="Cash Balance is automatically calculated in this cell" sqref="C14:D14"/>
    <dataValidation allowBlank="1" showInputMessage="1" showErrorMessage="1" prompt="Title of this worksheet is in this cell. Summary of Total Monthly Income, Total Monthly Expenses, Total Monthly Savings, and Cash Balance is in cells C3 through C10" sqref="B5"/>
    <dataValidation allowBlank="1" showInputMessage="1" showErrorMessage="1" prompt="Donut chart with percentage of income spent is in this cell" sqref="B7:B14"/>
    <dataValidation allowBlank="1" showInputMessage="1" showErrorMessage="1" prompt="Donut chart with percentage of income spent is in cell below" sqref="B6"/>
    <dataValidation allowBlank="1" showInputMessage="1" showErrorMessage="1" prompt="Summary of Total Monthly Income, Expenses, Savings, &amp; Cash Balance is automatically updated in cells below. Total monthly income &amp; total monthly expenses column chart is in cell D3" sqref="C6:D6"/>
    <dataValidation allowBlank="1" showInputMessage="1" showErrorMessage="1" prompt="Total Monthly Income is automatically calculated in cell below" sqref="C7:D7"/>
    <dataValidation allowBlank="1" showInputMessage="1" showErrorMessage="1" prompt="Total Monthly Expenses are automatically calculated in cell below" sqref="C9:D9 C11"/>
    <dataValidation allowBlank="1" showInputMessage="1" showErrorMessage="1" prompt="Total Monthly Savings are automatically calculated in cell below" sqref="D11"/>
    <dataValidation allowBlank="1" showInputMessage="1" showErrorMessage="1" prompt="Cash Balance is automatically calculated in cell below" sqref="C13:D13"/>
    <dataValidation allowBlank="1" showInputMessage="1" showErrorMessage="1" prompt="Column chart contrasting total monthly income and total monthly expenses is in cells  D3 through H11" sqref="E7:I15"/>
    <dataValidation type="list" allowBlank="1" showInputMessage="1" showErrorMessage="1" sqref="F5">
      <formula1>"Yes,No"</formula1>
    </dataValidation>
  </dataValidations>
  <printOptions horizontalCentered="1"/>
  <pageMargins left="0.4" right="0.4" top="0.4" bottom="0.4" header="0.25" footer="0.25"/>
  <pageSetup scale="60" fitToHeight="0" orientation="portrait" r:id="rId1"/>
  <headerFooter differentFirst="1">
    <oddFooter>&amp;C&amp;"Calibri"&amp;11&amp;K000000Page &amp;P of &amp;N_x000D_&amp;1#&amp;"Calibri"&amp;10&amp;K008000This document is classified as Public</oddFooter>
    <firstFooter>&amp;C&amp;1#&amp;"Calibri"&amp;10&amp;K008000This document is classified as Public</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11" id="{29259091-5E1F-48B8-ACB1-043C76D3FB35}">
            <xm:f>'Chart Data'!$B$6</xm:f>
            <x14:dxf>
              <font>
                <color theme="7"/>
              </font>
            </x14:dxf>
          </x14:cfRule>
          <xm:sqref>C14:D14</xm:sqref>
        </x14:conditionalFormatting>
        <x14:conditionalFormatting xmlns:xm="http://schemas.microsoft.com/office/excel/2006/main">
          <x14:cfRule type="expression" priority="4" id="{127C4791-49E5-4DC0-BB42-AD33868AFC4B}">
            <xm:f>'Chart Data'!$S$5&gt;='Chart Data'!$S$4</xm:f>
            <x14:dxf>
              <font>
                <b/>
                <i val="0"/>
                <color theme="0"/>
              </font>
              <fill>
                <patternFill>
                  <bgColor rgb="FFFF0000"/>
                </patternFill>
              </fill>
            </x14:dxf>
          </x14:cfRule>
          <xm:sqref>A17</xm:sqref>
        </x14:conditionalFormatting>
        <x14:conditionalFormatting xmlns:xm="http://schemas.microsoft.com/office/excel/2006/main">
          <x14:cfRule type="expression" priority="3" id="{C40E715C-2F3B-4F99-A48F-8DBF9ABCCE55}">
            <xm:f>'Chart Data'!$U$5&gt;'Chart Data'!$U$4</xm:f>
            <x14:dxf>
              <font>
                <b/>
                <i val="0"/>
                <color rgb="FFFF0000"/>
              </font>
            </x14:dxf>
          </x14:cfRule>
          <xm:sqref>H6</xm:sqref>
        </x14:conditionalFormatting>
        <x14:conditionalFormatting xmlns:xm="http://schemas.microsoft.com/office/excel/2006/main">
          <x14:cfRule type="expression" priority="1" stopIfTrue="1" id="{B9B5069C-0975-4716-A664-3AF0E89BC9F5}">
            <xm:f>'Chart Data'!$V$6=""</xm:f>
            <x14:dxf/>
          </x14:cfRule>
          <x14:cfRule type="expression" priority="2" id="{6FB84472-CAA0-4DDA-893D-4890E3C85866}">
            <xm:f>'Chart Data'!$V$5&gt;='Chart Data'!$V$4</xm:f>
            <x14:dxf>
              <font>
                <b/>
                <i val="0"/>
              </font>
              <fill>
                <patternFill>
                  <bgColor rgb="FFFFC000"/>
                </patternFill>
              </fill>
            </x14:dxf>
          </x14:cfRule>
          <xm:sqref>H5:N5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4:H9"/>
  <sheetViews>
    <sheetView showGridLines="0" zoomScaleNormal="100" workbookViewId="0">
      <selection activeCell="C9" sqref="C9"/>
    </sheetView>
  </sheetViews>
  <sheetFormatPr defaultColWidth="9" defaultRowHeight="27.75" customHeight="1" x14ac:dyDescent="0.3"/>
  <cols>
    <col min="1" max="1" width="2.625" style="2" customWidth="1"/>
    <col min="2" max="2" width="19.625" style="2" customWidth="1"/>
    <col min="3" max="3" width="15.625" customWidth="1"/>
    <col min="4" max="16384" width="9" style="2"/>
  </cols>
  <sheetData>
    <row r="4" spans="1:8" s="13" customFormat="1" ht="40.5" customHeight="1" x14ac:dyDescent="0.3">
      <c r="B4" s="14" t="str">
        <f>BudgetTitle</f>
        <v>Personal Budget</v>
      </c>
    </row>
    <row r="5" spans="1:8" s="1" customFormat="1" ht="31.5" customHeight="1" x14ac:dyDescent="0.3">
      <c r="B5" s="3" t="s">
        <v>3</v>
      </c>
      <c r="C5"/>
    </row>
    <row r="6" spans="1:8" s="1" customFormat="1" ht="18.75" customHeight="1" x14ac:dyDescent="0.2">
      <c r="B6" s="4" t="s">
        <v>4</v>
      </c>
      <c r="C6" s="4" t="s">
        <v>5</v>
      </c>
    </row>
    <row r="7" spans="1:8" ht="28.15" customHeight="1" x14ac:dyDescent="0.3">
      <c r="A7" s="1"/>
      <c r="B7" s="7" t="s">
        <v>7</v>
      </c>
      <c r="C7" s="8">
        <v>15000</v>
      </c>
      <c r="F7" s="56" t="s">
        <v>15</v>
      </c>
      <c r="G7" s="56"/>
      <c r="H7" s="56"/>
    </row>
    <row r="8" spans="1:8" ht="28.15" customHeight="1" x14ac:dyDescent="0.3">
      <c r="A8" s="1"/>
      <c r="B8" s="5" t="s">
        <v>8</v>
      </c>
      <c r="C8" s="8">
        <v>3500</v>
      </c>
      <c r="F8" s="56"/>
      <c r="G8" s="56"/>
      <c r="H8" s="56"/>
    </row>
    <row r="9" spans="1:8" ht="28.15" customHeight="1" x14ac:dyDescent="0.3">
      <c r="A9" s="1"/>
      <c r="B9" s="5" t="s">
        <v>9</v>
      </c>
      <c r="C9" s="8">
        <v>250</v>
      </c>
    </row>
  </sheetData>
  <mergeCells count="1">
    <mergeCell ref="F7:H8"/>
  </mergeCells>
  <dataValidations count="5">
    <dataValidation allowBlank="1" showInputMessage="1" showErrorMessage="1" prompt="Enter Monthly Income in this worksheet" sqref="A4"/>
    <dataValidation allowBlank="1" showInputMessage="1" showErrorMessage="1" prompt="Enter income Items in this column under this heading. Use heading filters to find specific entries" sqref="B6"/>
    <dataValidation allowBlank="1" showInputMessage="1" showErrorMessage="1" prompt="Enter Amount in this column under this heading" sqref="C6"/>
    <dataValidation allowBlank="1" showInputMessage="1" showErrorMessage="1" prompt="Title is automatically updated in this cell" sqref="B4"/>
    <dataValidation allowBlank="1" showInputMessage="1" showErrorMessage="1" prompt="Enter Monthly Income details in table below" sqref="B5"/>
  </dataValidations>
  <printOptions horizontalCentered="1"/>
  <pageMargins left="0.4" right="0.4" top="0.4" bottom="0.4" header="0.25" footer="0.25"/>
  <pageSetup scale="58" fitToHeight="0" orientation="portrait" r:id="rId1"/>
  <headerFooter differentFirst="1">
    <oddFooter>&amp;C&amp;"Calibri"&amp;11&amp;K000000Page &amp;P of &amp;N_x000D_&amp;1#&amp;"Calibri"&amp;10&amp;K008000This document is classified as Public</oddFooter>
    <firstFooter>&amp;C&amp;1#&amp;"Calibri"&amp;10&amp;K008000This document is classified as Public</first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4:J20"/>
  <sheetViews>
    <sheetView showGridLines="0" zoomScale="88" zoomScaleNormal="100" workbookViewId="0">
      <selection activeCell="G15" sqref="G15"/>
    </sheetView>
  </sheetViews>
  <sheetFormatPr defaultColWidth="9" defaultRowHeight="27.75" customHeight="1" x14ac:dyDescent="0.3"/>
  <cols>
    <col min="1" max="1" width="2.625" style="2" customWidth="1"/>
    <col min="2" max="2" width="19.625" style="2" customWidth="1"/>
    <col min="3" max="3" width="15.625" customWidth="1"/>
    <col min="4" max="4" width="15.625" style="2" customWidth="1"/>
    <col min="5" max="5" width="9" style="2"/>
    <col min="6" max="6" width="37.5" style="2" customWidth="1"/>
    <col min="7" max="16384" width="9" style="2"/>
  </cols>
  <sheetData>
    <row r="4" spans="1:10" s="13" customFormat="1" ht="40.5" customHeight="1" x14ac:dyDescent="0.3">
      <c r="B4" s="14" t="str">
        <f>BudgetTitle</f>
        <v>Personal Budget</v>
      </c>
    </row>
    <row r="5" spans="1:10" s="1" customFormat="1" ht="31.5" customHeight="1" x14ac:dyDescent="0.3">
      <c r="B5" s="3" t="s">
        <v>34</v>
      </c>
      <c r="C5"/>
      <c r="D5" s="3"/>
    </row>
    <row r="6" spans="1:10" s="1" customFormat="1" ht="18.75" customHeight="1" x14ac:dyDescent="0.2">
      <c r="B6" s="4" t="s">
        <v>4</v>
      </c>
      <c r="C6" s="4" t="s">
        <v>6</v>
      </c>
      <c r="D6" s="4" t="s">
        <v>5</v>
      </c>
      <c r="G6" s="15"/>
      <c r="H6" s="15"/>
      <c r="I6" s="15"/>
      <c r="J6" s="15"/>
    </row>
    <row r="7" spans="1:10" ht="28.15" customHeight="1" x14ac:dyDescent="0.3">
      <c r="A7" s="1"/>
      <c r="B7" s="7" t="s">
        <v>24</v>
      </c>
      <c r="C7" s="6" t="s">
        <v>13</v>
      </c>
      <c r="D7" s="8">
        <v>3000</v>
      </c>
      <c r="G7" s="15"/>
      <c r="H7" s="15"/>
      <c r="I7" s="15"/>
      <c r="J7" s="15"/>
    </row>
    <row r="8" spans="1:10" ht="28.15" customHeight="1" x14ac:dyDescent="0.3">
      <c r="A8" s="1"/>
      <c r="B8" s="7" t="s">
        <v>22</v>
      </c>
      <c r="C8" s="6" t="s">
        <v>13</v>
      </c>
      <c r="D8" s="8">
        <v>3000</v>
      </c>
      <c r="F8" s="16" t="s">
        <v>27</v>
      </c>
      <c r="G8" s="15"/>
      <c r="H8" s="15"/>
      <c r="I8" s="15"/>
      <c r="J8" s="15"/>
    </row>
    <row r="9" spans="1:10" ht="28.15" customHeight="1" x14ac:dyDescent="0.3">
      <c r="A9" s="1"/>
      <c r="B9" s="7" t="s">
        <v>23</v>
      </c>
      <c r="C9" s="6" t="s">
        <v>13</v>
      </c>
      <c r="D9" s="8">
        <v>2000</v>
      </c>
    </row>
    <row r="10" spans="1:10" ht="28.15" customHeight="1" x14ac:dyDescent="0.3">
      <c r="A10" s="1"/>
      <c r="B10" s="7" t="s">
        <v>17</v>
      </c>
      <c r="C10" s="6" t="s">
        <v>13</v>
      </c>
      <c r="D10" s="8">
        <v>2000</v>
      </c>
    </row>
    <row r="11" spans="1:10" ht="28.15" customHeight="1" x14ac:dyDescent="0.3">
      <c r="A11" s="1"/>
      <c r="B11" s="7" t="s">
        <v>18</v>
      </c>
      <c r="C11" s="6" t="s">
        <v>13</v>
      </c>
      <c r="D11" s="8">
        <v>9000</v>
      </c>
    </row>
    <row r="12" spans="1:10" ht="28.15" customHeight="1" x14ac:dyDescent="0.3">
      <c r="A12" s="1"/>
      <c r="B12" s="7" t="s">
        <v>19</v>
      </c>
      <c r="C12" s="6" t="s">
        <v>13</v>
      </c>
      <c r="D12" s="8"/>
      <c r="G12" s="57" t="s">
        <v>43</v>
      </c>
      <c r="H12" s="57"/>
      <c r="I12" s="57"/>
      <c r="J12" s="57"/>
    </row>
    <row r="13" spans="1:10" ht="28.15" customHeight="1" x14ac:dyDescent="0.3">
      <c r="A13" s="1"/>
      <c r="B13" s="7" t="s">
        <v>20</v>
      </c>
      <c r="C13" s="6" t="s">
        <v>13</v>
      </c>
      <c r="D13" s="8"/>
      <c r="G13" s="57"/>
      <c r="H13" s="57"/>
      <c r="I13" s="57"/>
      <c r="J13" s="57"/>
    </row>
    <row r="14" spans="1:10" ht="28.15" customHeight="1" x14ac:dyDescent="0.3">
      <c r="A14" s="1"/>
      <c r="B14" s="7" t="s">
        <v>21</v>
      </c>
      <c r="C14" s="6" t="s">
        <v>13</v>
      </c>
      <c r="D14" s="8"/>
      <c r="G14" s="57"/>
      <c r="H14" s="57"/>
      <c r="I14" s="57"/>
      <c r="J14" s="57"/>
    </row>
    <row r="15" spans="1:10" ht="28.15" customHeight="1" x14ac:dyDescent="0.3">
      <c r="A15" s="1"/>
      <c r="B15" s="9"/>
      <c r="C15" s="6"/>
      <c r="D15" s="11"/>
    </row>
    <row r="16" spans="1:10" ht="28.15" customHeight="1" x14ac:dyDescent="0.3">
      <c r="A16" s="1"/>
      <c r="B16" s="9"/>
      <c r="C16" s="6"/>
      <c r="D16" s="11"/>
    </row>
    <row r="17" spans="1:4" ht="28.15" customHeight="1" x14ac:dyDescent="0.3">
      <c r="A17" s="1"/>
      <c r="B17" s="9"/>
      <c r="C17" s="6"/>
      <c r="D17" s="11"/>
    </row>
    <row r="18" spans="1:4" ht="28.15" customHeight="1" x14ac:dyDescent="0.3">
      <c r="A18" s="1"/>
      <c r="B18" s="9"/>
      <c r="C18" s="6"/>
      <c r="D18" s="11"/>
    </row>
    <row r="19" spans="1:4" ht="28.15" customHeight="1" x14ac:dyDescent="0.3">
      <c r="A19" s="1"/>
      <c r="B19" s="9"/>
      <c r="C19" s="10"/>
      <c r="D19" s="11"/>
    </row>
    <row r="20" spans="1:4" ht="27.75" customHeight="1" x14ac:dyDescent="0.3">
      <c r="B20" s="9"/>
      <c r="C20" s="10"/>
      <c r="D20" s="11"/>
    </row>
  </sheetData>
  <mergeCells count="1">
    <mergeCell ref="G12:J14"/>
  </mergeCells>
  <dataValidations count="6">
    <dataValidation allowBlank="1" showInputMessage="1" showErrorMessage="1" prompt="Enter Monthly Expenses in this worksheet" sqref="A4"/>
    <dataValidation allowBlank="1" showInputMessage="1" showErrorMessage="1" prompt="Enter expense Items in this column under this heading. Use heading filters to find specific entries" sqref="B6"/>
    <dataValidation allowBlank="1" showInputMessage="1" showErrorMessage="1" prompt="Enter Due Date in this column under this heading" sqref="C6"/>
    <dataValidation allowBlank="1" showInputMessage="1" showErrorMessage="1" prompt="Enter Amount in this column under this heading" sqref="D6"/>
    <dataValidation allowBlank="1" showInputMessage="1" showErrorMessage="1" prompt="Title is automatically updated in this cell" sqref="B4"/>
    <dataValidation allowBlank="1" showInputMessage="1" showErrorMessage="1" prompt="Enter Monthly Expenses in table below" sqref="B5"/>
  </dataValidations>
  <printOptions horizontalCentered="1"/>
  <pageMargins left="0.4" right="0.4" top="0.4" bottom="0.4" header="0.25" footer="0.25"/>
  <pageSetup scale="59" fitToHeight="0" orientation="portrait" r:id="rId1"/>
  <headerFooter differentFirst="1">
    <oddFooter>&amp;C&amp;"Calibri"&amp;11&amp;K000000Page &amp;P of &amp;N_x000D_&amp;1#&amp;"Calibri"&amp;10&amp;K008000This document is classified as Public</oddFooter>
    <firstFooter>&amp;C&amp;1#&amp;"Calibri"&amp;10&amp;K008000This document is classified as Public</first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4:H16"/>
  <sheetViews>
    <sheetView showGridLines="0" topLeftCell="A4" zoomScaleNormal="100" workbookViewId="0">
      <selection activeCell="G5" sqref="G5"/>
    </sheetView>
  </sheetViews>
  <sheetFormatPr defaultColWidth="9" defaultRowHeight="27.75" customHeight="1" x14ac:dyDescent="0.3"/>
  <cols>
    <col min="1" max="1" width="2.625" style="2" customWidth="1"/>
    <col min="2" max="2" width="19.625" style="2" customWidth="1"/>
    <col min="3" max="3" width="15.625" customWidth="1"/>
    <col min="4" max="16384" width="9" style="2"/>
  </cols>
  <sheetData>
    <row r="4" spans="1:8" s="14" customFormat="1" ht="40.5" customHeight="1" x14ac:dyDescent="0.3">
      <c r="B4" s="14" t="str">
        <f>BudgetTitle</f>
        <v>Personal Budget</v>
      </c>
    </row>
    <row r="5" spans="1:8" s="1" customFormat="1" ht="31.5" customHeight="1" x14ac:dyDescent="0.3">
      <c r="A5"/>
      <c r="B5" s="3" t="s">
        <v>35</v>
      </c>
      <c r="C5"/>
    </row>
    <row r="6" spans="1:8" s="1" customFormat="1" ht="18.75" customHeight="1" x14ac:dyDescent="0.3">
      <c r="A6"/>
      <c r="B6" s="4" t="s">
        <v>4</v>
      </c>
      <c r="C6" s="4" t="s">
        <v>5</v>
      </c>
      <c r="E6" s="12"/>
    </row>
    <row r="7" spans="1:8" ht="28.15" customHeight="1" x14ac:dyDescent="0.3">
      <c r="A7"/>
      <c r="B7" s="7" t="s">
        <v>28</v>
      </c>
      <c r="C7" s="8"/>
    </row>
    <row r="8" spans="1:8" ht="28.15" customHeight="1" x14ac:dyDescent="0.3">
      <c r="A8"/>
      <c r="B8" s="7" t="s">
        <v>25</v>
      </c>
      <c r="C8" s="8">
        <v>3000</v>
      </c>
      <c r="E8" s="57" t="s">
        <v>14</v>
      </c>
      <c r="F8" s="57"/>
      <c r="G8" s="57"/>
      <c r="H8" s="57"/>
    </row>
    <row r="9" spans="1:8" ht="28.15" customHeight="1" x14ac:dyDescent="0.3">
      <c r="A9"/>
      <c r="B9" s="7" t="s">
        <v>26</v>
      </c>
      <c r="C9" s="8"/>
      <c r="E9" s="57"/>
      <c r="F9" s="57"/>
      <c r="G9" s="57"/>
      <c r="H9" s="57"/>
    </row>
    <row r="10" spans="1:8" ht="27.75" customHeight="1" x14ac:dyDescent="0.3">
      <c r="B10" s="7" t="s">
        <v>31</v>
      </c>
      <c r="C10" s="8"/>
      <c r="E10" s="57"/>
      <c r="F10" s="57"/>
      <c r="G10" s="57"/>
      <c r="H10" s="57"/>
    </row>
    <row r="11" spans="1:8" ht="27.75" customHeight="1" x14ac:dyDescent="0.3">
      <c r="B11" s="7" t="s">
        <v>32</v>
      </c>
      <c r="C11" s="8"/>
    </row>
    <row r="12" spans="1:8" ht="27.75" customHeight="1" x14ac:dyDescent="0.3">
      <c r="B12" s="7" t="s">
        <v>33</v>
      </c>
      <c r="C12" s="8"/>
    </row>
    <row r="13" spans="1:8" ht="27.75" customHeight="1" x14ac:dyDescent="0.3">
      <c r="B13" s="18" t="s">
        <v>21</v>
      </c>
      <c r="C13" s="8"/>
    </row>
    <row r="14" spans="1:8" ht="27.75" customHeight="1" x14ac:dyDescent="0.3">
      <c r="B14" s="18"/>
      <c r="C14" s="8"/>
    </row>
    <row r="15" spans="1:8" ht="27.75" customHeight="1" x14ac:dyDescent="0.3">
      <c r="B15" s="18"/>
      <c r="C15" s="8"/>
    </row>
    <row r="16" spans="1:8" ht="27.75" customHeight="1" x14ac:dyDescent="0.3">
      <c r="B16" s="18"/>
      <c r="C16" s="17"/>
    </row>
  </sheetData>
  <mergeCells count="1">
    <mergeCell ref="E8:H10"/>
  </mergeCells>
  <dataValidations count="5">
    <dataValidation allowBlank="1" showInputMessage="1" showErrorMessage="1" prompt="Enter Monthly Savings in this worksheet" sqref="A4"/>
    <dataValidation allowBlank="1" showInputMessage="1" showErrorMessage="1" prompt="Enter savngs deposit Date in this column under this heading. Use heading filters to find specific entries" sqref="B6"/>
    <dataValidation allowBlank="1" showInputMessage="1" showErrorMessage="1" prompt="Enter Amount in this column under this heading" sqref="C6"/>
    <dataValidation allowBlank="1" showInputMessage="1" showErrorMessage="1" prompt="Title is automatically updated in this cell" sqref="B4"/>
    <dataValidation allowBlank="1" showInputMessage="1" showErrorMessage="1" prompt="Enter Monthly Savings in table below" sqref="B5"/>
  </dataValidations>
  <printOptions horizontalCentered="1"/>
  <pageMargins left="0.4" right="0.4" top="0.4" bottom="0.4" header="0.25" footer="0.25"/>
  <pageSetup scale="58" fitToHeight="0" orientation="portrait" r:id="rId1"/>
  <headerFooter differentFirst="1">
    <oddFooter>&amp;C&amp;"Calibri"&amp;11&amp;K000000Page &amp;P of &amp;N_x000D_&amp;1#&amp;"Calibri"&amp;10&amp;K008000This document is classified as Public</oddFooter>
    <firstFooter>&amp;C&amp;1#&amp;"Calibri"&amp;10&amp;K008000This document is classified as Public</first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249977111117893"/>
  </sheetPr>
  <dimension ref="B2:W6"/>
  <sheetViews>
    <sheetView workbookViewId="0">
      <selection activeCell="A5" sqref="A5"/>
    </sheetView>
  </sheetViews>
  <sheetFormatPr defaultColWidth="8.75" defaultRowHeight="16.5" x14ac:dyDescent="0.3"/>
  <cols>
    <col min="1" max="1" width="1.5" style="19" customWidth="1"/>
    <col min="2" max="13" width="8.75" style="19"/>
    <col min="14" max="22" width="8.75" style="20"/>
    <col min="23" max="23" width="20" style="19" bestFit="1" customWidth="1"/>
    <col min="24" max="16384" width="8.75" style="19"/>
  </cols>
  <sheetData>
    <row r="2" spans="2:23" x14ac:dyDescent="0.3">
      <c r="B2" s="19" t="s">
        <v>12</v>
      </c>
    </row>
    <row r="3" spans="2:23" x14ac:dyDescent="0.3">
      <c r="S3" s="21"/>
    </row>
    <row r="4" spans="2:23" x14ac:dyDescent="0.3">
      <c r="B4" s="21">
        <f>MIN(1,1-B5)</f>
        <v>-0.17333333333333334</v>
      </c>
      <c r="S4" s="23">
        <v>1</v>
      </c>
      <c r="T4" s="24"/>
      <c r="U4" s="23">
        <v>0.5</v>
      </c>
      <c r="V4" s="25">
        <v>0.3</v>
      </c>
    </row>
    <row r="5" spans="2:23" x14ac:dyDescent="0.3">
      <c r="B5" s="21">
        <f>SUM(TotalMonthlyExpenses+TotalPerExp)/TotalMonthlyIncome</f>
        <v>1.1733333333333333</v>
      </c>
      <c r="S5" s="23">
        <f>Percentage_of_Income_Spent</f>
        <v>1.1733333333333333</v>
      </c>
      <c r="T5" s="24"/>
      <c r="U5" s="26">
        <f>TotalMonthlyExpenses/TotalMonthlyIncome</f>
        <v>1.0133333333333334</v>
      </c>
      <c r="V5" s="25">
        <f>IF(Summary!F5="Yes",TotalMonthlyExpenses/TotalMonthlyIncome,"")</f>
        <v>1.0133333333333334</v>
      </c>
    </row>
    <row r="6" spans="2:23" x14ac:dyDescent="0.3">
      <c r="B6" s="19" t="b">
        <f>(TotalMonthlyExpenses/TotalMonthlyIncome)&gt;1</f>
        <v>1</v>
      </c>
      <c r="S6" s="24" t="b">
        <f>$S$5&lt;=$S$4</f>
        <v>0</v>
      </c>
      <c r="T6" s="24"/>
      <c r="U6" s="24" t="b">
        <f>$U$5&gt;=$U$4</f>
        <v>1</v>
      </c>
      <c r="V6" s="24" t="b">
        <f>IF(V5="","",V5&gt;=V4)</f>
        <v>1</v>
      </c>
      <c r="W6" s="22"/>
    </row>
  </sheetData>
  <sheetProtection sheet="1" objects="1" scenarios="1"/>
  <conditionalFormatting sqref="L7:R7">
    <cfRule type="expression" priority="1">
      <formula>$V$6=""</formula>
    </cfRule>
  </conditionalFormatting>
  <pageMargins left="0.7" right="0.7" top="0.75" bottom="0.75" header="0.3" footer="0.3"/>
  <pageSetup orientation="portrait" r:id="rId1"/>
  <headerFooter>
    <oddFooter>&amp;C&amp;1#&amp;"Calibri"&amp;10&amp;K008000This document is classified as Public</oddFooter>
  </headerFooter>
</worksheet>
</file>

<file path=docProps/app.xml><?xml version="1.0" encoding="utf-8"?>
<Properties xmlns="http://schemas.openxmlformats.org/officeDocument/2006/extended-properties" xmlns:vt="http://schemas.openxmlformats.org/officeDocument/2006/docPropsVTypes">
  <Template>TM10000134</Template>
  <Application>Microsoft Excel</Application>
  <DocSecurity>0</DocSecurity>
  <ScaleCrop>false</ScaleCrop>
  <HeadingPairs>
    <vt:vector size="4" baseType="variant">
      <vt:variant>
        <vt:lpstr>Worksheets</vt:lpstr>
      </vt:variant>
      <vt:variant>
        <vt:i4>5</vt:i4>
      </vt:variant>
      <vt:variant>
        <vt:lpstr>Named Ranges</vt:lpstr>
      </vt:variant>
      <vt:variant>
        <vt:i4>16</vt:i4>
      </vt:variant>
    </vt:vector>
  </HeadingPairs>
  <TitlesOfParts>
    <vt:vector size="21" baseType="lpstr">
      <vt:lpstr>Summary</vt:lpstr>
      <vt:lpstr>Monthly Income</vt:lpstr>
      <vt:lpstr>Monthly Liabilities</vt:lpstr>
      <vt:lpstr>Personal Monthly Expenses </vt:lpstr>
      <vt:lpstr>Chart Data</vt:lpstr>
      <vt:lpstr>BudgetTitle</vt:lpstr>
      <vt:lpstr>ColumnTitleRegion1..C4.1</vt:lpstr>
      <vt:lpstr>ColumnTitleRegion2..C6.1</vt:lpstr>
      <vt:lpstr>ColumnTitleRegion3..C8.1</vt:lpstr>
      <vt:lpstr>ColumnTitleRegion4..C10.1</vt:lpstr>
      <vt:lpstr>Percentage_of_Income_Spent</vt:lpstr>
      <vt:lpstr>'Monthly Income'!Print_Titles</vt:lpstr>
      <vt:lpstr>'Monthly Liabilities'!Print_Titles</vt:lpstr>
      <vt:lpstr>'Personal Monthly Expenses '!Print_Titles</vt:lpstr>
      <vt:lpstr>Title2</vt:lpstr>
      <vt:lpstr>Title3</vt:lpstr>
      <vt:lpstr>Title4</vt:lpstr>
      <vt:lpstr>TotalMonthlyExpenses</vt:lpstr>
      <vt:lpstr>TotalMonthlyIncome</vt:lpstr>
      <vt:lpstr>TotalMonthlySavings</vt:lpstr>
      <vt:lpstr>TotalPerExp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lastModifiedBy/>
  <dcterms:created xsi:type="dcterms:W3CDTF">2021-12-28T18:58:54Z</dcterms:created>
  <dcterms:modified xsi:type="dcterms:W3CDTF">2025-03-28T06:49:32Z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06e9a2-bffd-4151-a495-ddf44cc74569_Enabled">
    <vt:lpwstr>true</vt:lpwstr>
  </property>
  <property fmtid="{D5CDD505-2E9C-101B-9397-08002B2CF9AE}" pid="3" name="MSIP_Label_6e06e9a2-bffd-4151-a495-ddf44cc74569_SetDate">
    <vt:lpwstr>2025-01-28T04:38:56Z</vt:lpwstr>
  </property>
  <property fmtid="{D5CDD505-2E9C-101B-9397-08002B2CF9AE}" pid="4" name="MSIP_Label_6e06e9a2-bffd-4151-a495-ddf44cc74569_Method">
    <vt:lpwstr>Privileged</vt:lpwstr>
  </property>
  <property fmtid="{D5CDD505-2E9C-101B-9397-08002B2CF9AE}" pid="5" name="MSIP_Label_6e06e9a2-bffd-4151-a495-ddf44cc74569_Name">
    <vt:lpwstr>PUBLIC</vt:lpwstr>
  </property>
  <property fmtid="{D5CDD505-2E9C-101B-9397-08002B2CF9AE}" pid="6" name="MSIP_Label_6e06e9a2-bffd-4151-a495-ddf44cc74569_SiteId">
    <vt:lpwstr>1ef791e4-61f5-4206-ba21-a594b552de8c</vt:lpwstr>
  </property>
  <property fmtid="{D5CDD505-2E9C-101B-9397-08002B2CF9AE}" pid="7" name="MSIP_Label_6e06e9a2-bffd-4151-a495-ddf44cc74569_ActionId">
    <vt:lpwstr>96e41c72-5374-4ba7-906d-4c3026fc1af0</vt:lpwstr>
  </property>
  <property fmtid="{D5CDD505-2E9C-101B-9397-08002B2CF9AE}" pid="8" name="MSIP_Label_6e06e9a2-bffd-4151-a495-ddf44cc74569_ContentBits">
    <vt:lpwstr>3</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